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2. ТЕНДЕРЫ\4. ЖК Салехард\108 (В) Поставка, доставка и монтаж дверей\Претенденту 108 (В)\ОБЯЗАТЕЛЬНО ДЛЯ ЗАПОЛНЕНИЯ\"/>
    </mc:Choice>
  </mc:AlternateContent>
  <xr:revisionPtr revIDLastSave="0" documentId="13_ncr:1_{9BFDF658-F520-4129-95B9-DAADD31F5098}" xr6:coauthVersionLast="47" xr6:coauthVersionMax="47" xr10:uidLastSave="{00000000-0000-0000-0000-000000000000}"/>
  <bookViews>
    <workbookView xWindow="2085" yWindow="1830" windowWidth="19260" windowHeight="15345" xr2:uid="{00000000-000D-0000-FFFF-FFFF00000000}"/>
  </bookViews>
  <sheets>
    <sheet name="Объем работ" sheetId="7" r:id="rId1"/>
  </sheets>
  <definedNames>
    <definedName name="_xlnm.Print_Area" localSheetId="0">'Объем работ'!$A$1:$S$73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9" i="7" l="1"/>
  <c r="Q68" i="7"/>
  <c r="Q67" i="7"/>
  <c r="Q61" i="7" l="1"/>
  <c r="Q62" i="7"/>
  <c r="Q41" i="7"/>
  <c r="Q43" i="7"/>
  <c r="Q21" i="7"/>
  <c r="O42" i="7" l="1"/>
  <c r="Q42" i="7" s="1"/>
  <c r="O20" i="7"/>
  <c r="Q20" i="7" s="1"/>
  <c r="O63" i="7" l="1"/>
  <c r="Q63" i="7" s="1"/>
  <c r="O60" i="7"/>
  <c r="Q60" i="7" s="1"/>
  <c r="O59" i="7"/>
  <c r="Q59" i="7" s="1"/>
  <c r="O58" i="7"/>
  <c r="Q58" i="7" s="1"/>
  <c r="O57" i="7"/>
  <c r="Q57" i="7" s="1"/>
  <c r="O56" i="7"/>
  <c r="Q56" i="7" s="1"/>
  <c r="O55" i="7"/>
  <c r="Q55" i="7" s="1"/>
  <c r="O54" i="7"/>
  <c r="Q54" i="7" s="1"/>
  <c r="O53" i="7"/>
  <c r="Q53" i="7" s="1"/>
  <c r="O52" i="7"/>
  <c r="Q52" i="7" s="1"/>
  <c r="O51" i="7"/>
  <c r="Q51" i="7" s="1"/>
  <c r="O40" i="7"/>
  <c r="Q40" i="7" s="1"/>
  <c r="O39" i="7"/>
  <c r="Q39" i="7" s="1"/>
  <c r="O38" i="7"/>
  <c r="Q38" i="7" s="1"/>
  <c r="O37" i="7"/>
  <c r="Q37" i="7" s="1"/>
  <c r="O36" i="7"/>
  <c r="Q36" i="7" s="1"/>
  <c r="O35" i="7"/>
  <c r="Q35" i="7" s="1"/>
  <c r="O34" i="7"/>
  <c r="Q34" i="7" s="1"/>
  <c r="O33" i="7"/>
  <c r="Q33" i="7" s="1"/>
  <c r="O32" i="7"/>
  <c r="Q32" i="7" s="1"/>
  <c r="O31" i="7"/>
  <c r="Q31" i="7" s="1"/>
  <c r="O22" i="7"/>
  <c r="Q22" i="7" s="1"/>
  <c r="O19" i="7"/>
  <c r="Q19" i="7" s="1"/>
  <c r="O18" i="7"/>
  <c r="Q18" i="7" s="1"/>
  <c r="O17" i="7"/>
  <c r="Q17" i="7" s="1"/>
  <c r="O16" i="7"/>
  <c r="Q16" i="7" s="1"/>
  <c r="O15" i="7"/>
  <c r="Q15" i="7" s="1"/>
  <c r="O14" i="7"/>
  <c r="Q14" i="7" s="1"/>
  <c r="O13" i="7"/>
  <c r="Q13" i="7" s="1"/>
  <c r="O12" i="7"/>
  <c r="Q12" i="7" s="1"/>
  <c r="O11" i="7"/>
  <c r="Q11" i="7" s="1"/>
  <c r="O10" i="7"/>
  <c r="Q10" i="7" s="1"/>
  <c r="Q44" i="7" l="1"/>
  <c r="Q45" i="7" s="1"/>
  <c r="Q46" i="7" s="1"/>
  <c r="Q64" i="7"/>
  <c r="Q65" i="7" s="1"/>
  <c r="Q66" i="7" s="1"/>
  <c r="Q23" i="7"/>
  <c r="Q24" i="7" s="1"/>
  <c r="Q25" i="7" s="1"/>
</calcChain>
</file>

<file path=xl/sharedStrings.xml><?xml version="1.0" encoding="utf-8"?>
<sst xmlns="http://schemas.openxmlformats.org/spreadsheetml/2006/main" count="192" uniqueCount="61">
  <si>
    <t>Марка</t>
  </si>
  <si>
    <t>Обозначение</t>
  </si>
  <si>
    <t>Наименование</t>
  </si>
  <si>
    <t>Количество по этажам</t>
  </si>
  <si>
    <t>Тех. Этаж</t>
  </si>
  <si>
    <t>Примечание</t>
  </si>
  <si>
    <t>ГОСТ31173-2016</t>
  </si>
  <si>
    <t>ГОСТ 57327-2016</t>
  </si>
  <si>
    <t>ГОСТ 23747-2015</t>
  </si>
  <si>
    <t>ГОСТ 31173-2016</t>
  </si>
  <si>
    <t>Крыша</t>
  </si>
  <si>
    <t>Кол. по схемам</t>
  </si>
  <si>
    <t>ПУИ</t>
  </si>
  <si>
    <t>Колясочная</t>
  </si>
  <si>
    <t>Тамбур</t>
  </si>
  <si>
    <t>Входная группа</t>
  </si>
  <si>
    <t>Лифтовый холл</t>
  </si>
  <si>
    <t>Лестничная клетка</t>
  </si>
  <si>
    <t>(Тех. этаж)</t>
  </si>
  <si>
    <t>Тех помещение, Электрощитовая</t>
  </si>
  <si>
    <t>ДСВ В Оп Пр Брг Н П2лс М3 2100х800 RAL 7039</t>
  </si>
  <si>
    <t>ДAН Т Км Бпр Дв Пр Р 2100х1100 RAL 7039</t>
  </si>
  <si>
    <t>ДПО-01EIS60 Л 2100х1100 RAL 7039</t>
  </si>
  <si>
    <t>ДAН Т Км Бпр Дв Пр Р 2100х1400 RAL 7039</t>
  </si>
  <si>
    <t xml:space="preserve">ДAН Т Км Бпр Дв Пр Р 2100х1500 RAL 7039 </t>
  </si>
  <si>
    <t>ДПО-01EI30 Л 2100х1100 RAL 7039</t>
  </si>
  <si>
    <t>ДСН Оп Прг Пр 2100х1100 RAL 7039</t>
  </si>
  <si>
    <t>ДСН Оп Прг Л 2100х1100 RAL 7039</t>
  </si>
  <si>
    <t>ДАН Т Км Бпр Дв Пр Р 2100х1100 RAL 7039</t>
  </si>
  <si>
    <t>ДАН Т Км Бпр Дв Пр Р 2100х1400 RAL 7039</t>
  </si>
  <si>
    <t>ДAН Т Км Бпр Дв Пр Р 2100х1500 RAL 7039</t>
  </si>
  <si>
    <t>ДСН Оп Прг Пр 2100х1100  RAL 7039</t>
  </si>
  <si>
    <t>ГОСТ</t>
  </si>
  <si>
    <t>Спецификация дверей ГП-13</t>
  </si>
  <si>
    <t>Спецификация дверей ГП-14</t>
  </si>
  <si>
    <t>Спецификация дверей ГП-15</t>
  </si>
  <si>
    <t>Прихожая (Входная дверь)</t>
  </si>
  <si>
    <t>Доп. Оборудование</t>
  </si>
  <si>
    <t>Доводчик, уплотнение в притворах</t>
  </si>
  <si>
    <t>Доводчик (требуется по ГОСТу)</t>
  </si>
  <si>
    <t>ДСВ Б Оп Пр Прг Н П2лс М3 2100х1100 
(Материалы для изготовлнеия на выбор поставщика, визуализация должна соответствовать приложенной картинке, добавить глазок)</t>
  </si>
  <si>
    <t>ДСВ Б Оп Л Прг Вн П2лс М3 2100х1100 
(Материалы для изготовлнеия на выбор поставщика, визуализация должна соответствовать приложенной картинке, добавить глазок)</t>
  </si>
  <si>
    <t>ДСВ Б Оп Пр Прг Вн П2лс М3 2100х1100 
(Материалы для изготовлнеия на выбор поставщика, визуализация должна соответствовать приложенной картинке, добавить глазок)</t>
  </si>
  <si>
    <t>ДСВ Б Оп Пр Прг Н П2лс М3 2100х1100
(Материалы для изготовлнеия на выбор поставщика, визуализация должна соответствовать приложенной картинке, добавить глазок)</t>
  </si>
  <si>
    <t>ТУ 25.12.10-007-14513602-2018</t>
  </si>
  <si>
    <t>ДПМО-1 EI60</t>
  </si>
  <si>
    <t>Тех.этаж (Лестн.клетка)</t>
  </si>
  <si>
    <t>ДПО-01EI30 Пр 2100х1100 RAL 7039</t>
  </si>
  <si>
    <t xml:space="preserve">Примечание: 
1. Предоставить визуализацию дверей и варианты фурнитуры по каждой марке, для согласования.
2. Фактический размер дверного блока уточнить до изготовления и монтажа.
3. Дополнительную информацию см. в приложениях 1,2.
4. При приемке выполненных работ, объемы работ уточняются с фактическими выполненными работами. </t>
  </si>
  <si>
    <t>Подготовил: Ведущий инженер ПТО   _______________________/ Жемчужникова М.А.</t>
  </si>
  <si>
    <t>Приложение № ___
к Договору субподряда 
№ ___________ от ____.____.202__ г.</t>
  </si>
  <si>
    <t>Смета №1</t>
  </si>
  <si>
    <t>Объект: Жилой комплекс (ГП-13, ГП-14, ГП-15, ГП-16), расположенный по адресу: Ямало-Ненецкий автономный округ, г.Салехард, правый берег р. Шайтанка</t>
  </si>
  <si>
    <t>Вид работ: Устройство сети наружнего электроосвещения. 2 этап (ГП-13,ГП-14, ГП-15).</t>
  </si>
  <si>
    <t>Цена за единицу, руб. без НДС</t>
  </si>
  <si>
    <t>Стоимость, руб.,
без НДС</t>
  </si>
  <si>
    <t>Стоимость, без учета НДС</t>
  </si>
  <si>
    <t xml:space="preserve"> НДС (5%, 7%, 20%)</t>
  </si>
  <si>
    <t>Итого с учетом НДС (5%, 7%, 20%)</t>
  </si>
  <si>
    <t>Итого по всем домам, без учета НДС:</t>
  </si>
  <si>
    <t>Итого по всем домам, с учетом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</si>
</sst>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8" fillId="0" borderId="0" xfId="0" applyFont="1" applyAlignment="1">
      <alignment horizontal="left" vertical="top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 vertical="center" wrapText="1"/>
    </xf>
    <xf numFmtId="49" fontId="5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11" fillId="0" borderId="3" xfId="1" applyFont="1" applyBorder="1" applyAlignment="1">
      <alignment horizontal="right" vertical="top"/>
    </xf>
    <xf numFmtId="0" fontId="11" fillId="0" borderId="4" xfId="1" applyFont="1" applyBorder="1" applyAlignment="1">
      <alignment horizontal="right" vertical="top"/>
    </xf>
    <xf numFmtId="0" fontId="11" fillId="0" borderId="5" xfId="1" applyFont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Ф-2 кровля уч.356 ПЖС №3" xfId="1" xr:uid="{EADA0760-0422-43A0-94B1-56AE0D9C7C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51</xdr:row>
      <xdr:rowOff>0</xdr:rowOff>
    </xdr:from>
    <xdr:to>
      <xdr:col>18</xdr:col>
      <xdr:colOff>1935284</xdr:colOff>
      <xdr:row>53</xdr:row>
      <xdr:rowOff>1197427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94DE41CA-E8AF-4EAD-B8EC-8797F1C6A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51441" y="22221265"/>
          <a:ext cx="1938459" cy="3597088"/>
        </a:xfrm>
        <a:prstGeom prst="rect">
          <a:avLst/>
        </a:prstGeom>
      </xdr:spPr>
    </xdr:pic>
    <xdr:clientData/>
  </xdr:twoCellAnchor>
  <xdr:twoCellAnchor editAs="oneCell">
    <xdr:from>
      <xdr:col>18</xdr:col>
      <xdr:colOff>81643</xdr:colOff>
      <xdr:row>31</xdr:row>
      <xdr:rowOff>13606</xdr:rowOff>
    </xdr:from>
    <xdr:to>
      <xdr:col>18</xdr:col>
      <xdr:colOff>2054461</xdr:colOff>
      <xdr:row>34</xdr:row>
      <xdr:rowOff>51253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32116240-A054-4ACD-879D-B0ED8E3C5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503072" y="10491106"/>
          <a:ext cx="1972818" cy="3657148"/>
        </a:xfrm>
        <a:prstGeom prst="rect">
          <a:avLst/>
        </a:prstGeom>
      </xdr:spPr>
    </xdr:pic>
    <xdr:clientData/>
  </xdr:twoCellAnchor>
  <xdr:twoCellAnchor editAs="oneCell">
    <xdr:from>
      <xdr:col>18</xdr:col>
      <xdr:colOff>1</xdr:colOff>
      <xdr:row>10</xdr:row>
      <xdr:rowOff>1</xdr:rowOff>
    </xdr:from>
    <xdr:to>
      <xdr:col>18</xdr:col>
      <xdr:colOff>1934430</xdr:colOff>
      <xdr:row>13</xdr:row>
      <xdr:rowOff>-1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D1B012D9-CE29-4FB8-8A15-E1D50274F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2751" y="4395108"/>
          <a:ext cx="1937604" cy="3592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C5A35-C6E8-4306-9564-D2FBD7F041B5}">
  <dimension ref="A1:S72"/>
  <sheetViews>
    <sheetView tabSelected="1" view="pageBreakPreview" zoomScale="70" zoomScaleNormal="100" zoomScaleSheetLayoutView="70" workbookViewId="0">
      <selection activeCell="Q70" sqref="Q70"/>
    </sheetView>
  </sheetViews>
  <sheetFormatPr defaultColWidth="9.140625" defaultRowHeight="15.75" x14ac:dyDescent="0.25"/>
  <cols>
    <col min="1" max="1" width="9.140625" style="2"/>
    <col min="2" max="2" width="19.28515625" style="2" customWidth="1"/>
    <col min="3" max="3" width="52.7109375" style="2" customWidth="1"/>
    <col min="4" max="12" width="9.42578125" style="2" customWidth="1"/>
    <col min="13" max="14" width="11" style="2" customWidth="1"/>
    <col min="15" max="15" width="9.140625" style="3"/>
    <col min="16" max="16" width="20.28515625" style="3" customWidth="1"/>
    <col min="17" max="17" width="21.5703125" style="3" customWidth="1"/>
    <col min="18" max="18" width="23" style="1" customWidth="1"/>
    <col min="19" max="19" width="41.140625" style="2" customWidth="1"/>
    <col min="20" max="16384" width="9.140625" style="2"/>
  </cols>
  <sheetData>
    <row r="1" spans="1:19" ht="58.5" customHeight="1" x14ac:dyDescent="0.25">
      <c r="A1" s="37"/>
      <c r="B1" s="38" t="s">
        <v>50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ht="18.7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ht="35.25" customHeight="1" x14ac:dyDescent="0.25">
      <c r="A3" s="40" t="s">
        <v>51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</row>
    <row r="4" spans="1:19" ht="27" customHeight="1" x14ac:dyDescent="0.25">
      <c r="A4" s="39"/>
      <c r="B4" s="39"/>
      <c r="C4" s="40" t="s">
        <v>52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1:19" ht="27.75" customHeight="1" x14ac:dyDescent="0.25">
      <c r="A5" s="39"/>
      <c r="B5" s="39"/>
      <c r="C5" s="40" t="s">
        <v>53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7" spans="1:19" ht="18.75" x14ac:dyDescent="0.3">
      <c r="A7" s="27" t="s">
        <v>33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9" x14ac:dyDescent="0.25">
      <c r="A8" s="28" t="s">
        <v>0</v>
      </c>
      <c r="B8" s="28" t="s">
        <v>32</v>
      </c>
      <c r="C8" s="28" t="s">
        <v>2</v>
      </c>
      <c r="D8" s="28" t="s">
        <v>3</v>
      </c>
      <c r="E8" s="28"/>
      <c r="F8" s="28"/>
      <c r="G8" s="28"/>
      <c r="H8" s="28"/>
      <c r="I8" s="28"/>
      <c r="J8" s="28"/>
      <c r="K8" s="28"/>
      <c r="L8" s="28"/>
      <c r="M8" s="28"/>
      <c r="N8" s="5"/>
      <c r="O8" s="29" t="s">
        <v>11</v>
      </c>
      <c r="P8" s="29" t="s">
        <v>54</v>
      </c>
      <c r="Q8" s="29" t="s">
        <v>55</v>
      </c>
      <c r="R8" s="26" t="s">
        <v>5</v>
      </c>
      <c r="S8" s="26" t="s">
        <v>37</v>
      </c>
    </row>
    <row r="9" spans="1:19" ht="31.5" x14ac:dyDescent="0.25">
      <c r="A9" s="28"/>
      <c r="B9" s="28"/>
      <c r="C9" s="28"/>
      <c r="D9" s="4">
        <v>1</v>
      </c>
      <c r="E9" s="4">
        <v>2</v>
      </c>
      <c r="F9" s="4">
        <v>3</v>
      </c>
      <c r="G9" s="4">
        <v>4</v>
      </c>
      <c r="H9" s="4">
        <v>5</v>
      </c>
      <c r="I9" s="4">
        <v>6</v>
      </c>
      <c r="J9" s="4">
        <v>7</v>
      </c>
      <c r="K9" s="4">
        <v>8</v>
      </c>
      <c r="L9" s="4">
        <v>9</v>
      </c>
      <c r="M9" s="4" t="s">
        <v>4</v>
      </c>
      <c r="N9" s="4" t="s">
        <v>10</v>
      </c>
      <c r="O9" s="30"/>
      <c r="P9" s="30"/>
      <c r="Q9" s="30"/>
      <c r="R9" s="26"/>
      <c r="S9" s="26"/>
    </row>
    <row r="10" spans="1:19" ht="33" customHeight="1" x14ac:dyDescent="0.25">
      <c r="A10" s="7">
        <v>7</v>
      </c>
      <c r="B10" s="12" t="s">
        <v>44</v>
      </c>
      <c r="C10" s="8" t="s">
        <v>45</v>
      </c>
      <c r="D10" s="10">
        <v>0</v>
      </c>
      <c r="E10" s="9">
        <v>3</v>
      </c>
      <c r="F10" s="9">
        <v>3</v>
      </c>
      <c r="G10" s="9">
        <v>3</v>
      </c>
      <c r="H10" s="9">
        <v>3</v>
      </c>
      <c r="I10" s="9">
        <v>3</v>
      </c>
      <c r="J10" s="9">
        <v>3</v>
      </c>
      <c r="K10" s="9">
        <v>3</v>
      </c>
      <c r="L10" s="9">
        <v>3</v>
      </c>
      <c r="M10" s="10">
        <v>0</v>
      </c>
      <c r="N10" s="10">
        <v>0</v>
      </c>
      <c r="O10" s="11">
        <f t="shared" ref="O10:O22" si="0">SUM(D10:M10)</f>
        <v>24</v>
      </c>
      <c r="P10" s="47"/>
      <c r="Q10" s="47">
        <f>P10*O10</f>
        <v>0</v>
      </c>
      <c r="R10" s="16" t="s">
        <v>17</v>
      </c>
      <c r="S10" s="23" t="s">
        <v>38</v>
      </c>
    </row>
    <row r="11" spans="1:19" ht="95.1" customHeight="1" x14ac:dyDescent="0.25">
      <c r="A11" s="7">
        <v>8</v>
      </c>
      <c r="B11" s="8" t="s">
        <v>6</v>
      </c>
      <c r="C11" s="12" t="s">
        <v>40</v>
      </c>
      <c r="D11" s="9">
        <v>3</v>
      </c>
      <c r="E11" s="9">
        <v>6</v>
      </c>
      <c r="F11" s="9">
        <v>6</v>
      </c>
      <c r="G11" s="9">
        <v>6</v>
      </c>
      <c r="H11" s="9">
        <v>6</v>
      </c>
      <c r="I11" s="9">
        <v>6</v>
      </c>
      <c r="J11" s="9">
        <v>6</v>
      </c>
      <c r="K11" s="9">
        <v>6</v>
      </c>
      <c r="L11" s="9">
        <v>6</v>
      </c>
      <c r="M11" s="10">
        <v>0</v>
      </c>
      <c r="N11" s="10">
        <v>0</v>
      </c>
      <c r="O11" s="11">
        <f t="shared" si="0"/>
        <v>51</v>
      </c>
      <c r="P11" s="47"/>
      <c r="Q11" s="47">
        <f t="shared" ref="Q11:Q22" si="1">P11*O11</f>
        <v>0</v>
      </c>
      <c r="R11" s="17" t="s">
        <v>36</v>
      </c>
      <c r="S11" s="36"/>
    </row>
    <row r="12" spans="1:19" ht="95.1" customHeight="1" x14ac:dyDescent="0.25">
      <c r="A12" s="7">
        <v>9</v>
      </c>
      <c r="B12" s="8" t="s">
        <v>6</v>
      </c>
      <c r="C12" s="12" t="s">
        <v>41</v>
      </c>
      <c r="D12" s="9">
        <v>3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1">
        <f t="shared" si="0"/>
        <v>3</v>
      </c>
      <c r="P12" s="47"/>
      <c r="Q12" s="47">
        <f t="shared" si="1"/>
        <v>0</v>
      </c>
      <c r="R12" s="17" t="s">
        <v>36</v>
      </c>
      <c r="S12" s="36"/>
    </row>
    <row r="13" spans="1:19" ht="95.1" customHeight="1" x14ac:dyDescent="0.25">
      <c r="A13" s="7">
        <v>10</v>
      </c>
      <c r="B13" s="8" t="s">
        <v>6</v>
      </c>
      <c r="C13" s="12" t="s">
        <v>42</v>
      </c>
      <c r="D13" s="9">
        <v>9</v>
      </c>
      <c r="E13" s="9">
        <v>12</v>
      </c>
      <c r="F13" s="9">
        <v>12</v>
      </c>
      <c r="G13" s="9">
        <v>12</v>
      </c>
      <c r="H13" s="9">
        <v>12</v>
      </c>
      <c r="I13" s="9">
        <v>12</v>
      </c>
      <c r="J13" s="9">
        <v>12</v>
      </c>
      <c r="K13" s="9">
        <v>12</v>
      </c>
      <c r="L13" s="9">
        <v>12</v>
      </c>
      <c r="M13" s="10">
        <v>0</v>
      </c>
      <c r="N13" s="10">
        <v>0</v>
      </c>
      <c r="O13" s="11">
        <f t="shared" si="0"/>
        <v>105</v>
      </c>
      <c r="P13" s="47"/>
      <c r="Q13" s="47">
        <f t="shared" si="1"/>
        <v>0</v>
      </c>
      <c r="R13" s="17" t="s">
        <v>36</v>
      </c>
      <c r="S13" s="36"/>
    </row>
    <row r="14" spans="1:19" ht="23.1" customHeight="1" x14ac:dyDescent="0.25">
      <c r="A14" s="7">
        <v>1</v>
      </c>
      <c r="B14" s="8" t="s">
        <v>6</v>
      </c>
      <c r="C14" s="8" t="s">
        <v>20</v>
      </c>
      <c r="D14" s="9">
        <v>3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1">
        <f t="shared" si="0"/>
        <v>3</v>
      </c>
      <c r="P14" s="47"/>
      <c r="Q14" s="47">
        <f t="shared" si="1"/>
        <v>0</v>
      </c>
      <c r="R14" s="16" t="s">
        <v>12</v>
      </c>
      <c r="S14" s="24"/>
    </row>
    <row r="15" spans="1:19" ht="23.1" customHeight="1" x14ac:dyDescent="0.25">
      <c r="A15" s="7">
        <v>11</v>
      </c>
      <c r="B15" s="8" t="s">
        <v>8</v>
      </c>
      <c r="C15" s="8" t="s">
        <v>21</v>
      </c>
      <c r="D15" s="9">
        <v>3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1">
        <f t="shared" si="0"/>
        <v>3</v>
      </c>
      <c r="P15" s="47"/>
      <c r="Q15" s="47">
        <f t="shared" si="1"/>
        <v>0</v>
      </c>
      <c r="R15" s="16" t="s">
        <v>13</v>
      </c>
      <c r="S15" s="23" t="s">
        <v>38</v>
      </c>
    </row>
    <row r="16" spans="1:19" ht="23.1" customHeight="1" x14ac:dyDescent="0.25">
      <c r="A16" s="7">
        <v>12</v>
      </c>
      <c r="B16" s="8" t="s">
        <v>7</v>
      </c>
      <c r="C16" s="8" t="s">
        <v>22</v>
      </c>
      <c r="D16" s="9">
        <v>3</v>
      </c>
      <c r="E16" s="9">
        <v>3</v>
      </c>
      <c r="F16" s="9">
        <v>3</v>
      </c>
      <c r="G16" s="9">
        <v>3</v>
      </c>
      <c r="H16" s="9">
        <v>3</v>
      </c>
      <c r="I16" s="9">
        <v>3</v>
      </c>
      <c r="J16" s="9">
        <v>3</v>
      </c>
      <c r="K16" s="9">
        <v>3</v>
      </c>
      <c r="L16" s="9">
        <v>3</v>
      </c>
      <c r="M16" s="10">
        <v>0</v>
      </c>
      <c r="N16" s="10">
        <v>0</v>
      </c>
      <c r="O16" s="11">
        <f t="shared" si="0"/>
        <v>27</v>
      </c>
      <c r="P16" s="47"/>
      <c r="Q16" s="47">
        <f t="shared" si="1"/>
        <v>0</v>
      </c>
      <c r="R16" s="16" t="s">
        <v>16</v>
      </c>
      <c r="S16" s="23" t="s">
        <v>39</v>
      </c>
    </row>
    <row r="17" spans="1:19" ht="23.1" customHeight="1" x14ac:dyDescent="0.25">
      <c r="A17" s="7">
        <v>13</v>
      </c>
      <c r="B17" s="8" t="s">
        <v>8</v>
      </c>
      <c r="C17" s="8" t="s">
        <v>23</v>
      </c>
      <c r="D17" s="9">
        <v>9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1">
        <f t="shared" si="0"/>
        <v>9</v>
      </c>
      <c r="P17" s="47"/>
      <c r="Q17" s="47">
        <f t="shared" si="1"/>
        <v>0</v>
      </c>
      <c r="R17" s="16" t="s">
        <v>14</v>
      </c>
      <c r="S17" s="23" t="s">
        <v>38</v>
      </c>
    </row>
    <row r="18" spans="1:19" ht="23.1" customHeight="1" x14ac:dyDescent="0.25">
      <c r="A18" s="7">
        <v>14</v>
      </c>
      <c r="B18" s="8" t="s">
        <v>8</v>
      </c>
      <c r="C18" s="8" t="s">
        <v>24</v>
      </c>
      <c r="D18" s="9">
        <v>3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1">
        <f t="shared" si="0"/>
        <v>3</v>
      </c>
      <c r="P18" s="47"/>
      <c r="Q18" s="47">
        <f t="shared" si="1"/>
        <v>0</v>
      </c>
      <c r="R18" s="16" t="s">
        <v>15</v>
      </c>
      <c r="S18" s="23" t="s">
        <v>38</v>
      </c>
    </row>
    <row r="19" spans="1:19" ht="33" x14ac:dyDescent="0.25">
      <c r="A19" s="7">
        <v>15</v>
      </c>
      <c r="B19" s="8" t="s">
        <v>7</v>
      </c>
      <c r="C19" s="8" t="s">
        <v>25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9">
        <v>4</v>
      </c>
      <c r="N19" s="10">
        <v>0</v>
      </c>
      <c r="O19" s="11">
        <f t="shared" si="0"/>
        <v>4</v>
      </c>
      <c r="P19" s="47"/>
      <c r="Q19" s="47">
        <f t="shared" si="1"/>
        <v>0</v>
      </c>
      <c r="R19" s="17" t="s">
        <v>19</v>
      </c>
      <c r="S19" s="23" t="s">
        <v>39</v>
      </c>
    </row>
    <row r="20" spans="1:19" ht="33" x14ac:dyDescent="0.25">
      <c r="A20" s="7">
        <v>15</v>
      </c>
      <c r="B20" s="8" t="s">
        <v>7</v>
      </c>
      <c r="C20" s="8" t="s">
        <v>47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9">
        <v>3</v>
      </c>
      <c r="N20" s="10">
        <v>0</v>
      </c>
      <c r="O20" s="11">
        <f t="shared" ref="O20" si="2">SUM(D20:M20)</f>
        <v>3</v>
      </c>
      <c r="P20" s="47"/>
      <c r="Q20" s="47">
        <f t="shared" si="1"/>
        <v>0</v>
      </c>
      <c r="R20" s="17" t="s">
        <v>46</v>
      </c>
      <c r="S20" s="23" t="s">
        <v>38</v>
      </c>
    </row>
    <row r="21" spans="1:19" ht="23.1" customHeight="1" x14ac:dyDescent="0.25">
      <c r="A21" s="7">
        <v>16</v>
      </c>
      <c r="B21" s="8" t="s">
        <v>9</v>
      </c>
      <c r="C21" s="8" t="s">
        <v>26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9">
        <v>5</v>
      </c>
      <c r="N21" s="10">
        <v>0</v>
      </c>
      <c r="O21" s="11">
        <v>5</v>
      </c>
      <c r="P21" s="47"/>
      <c r="Q21" s="47">
        <f t="shared" si="1"/>
        <v>0</v>
      </c>
      <c r="R21" s="16" t="s">
        <v>18</v>
      </c>
      <c r="S21" s="23"/>
    </row>
    <row r="22" spans="1:19" ht="23.1" customHeight="1" x14ac:dyDescent="0.25">
      <c r="A22" s="7">
        <v>17</v>
      </c>
      <c r="B22" s="8" t="s">
        <v>9</v>
      </c>
      <c r="C22" s="8" t="s">
        <v>27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9">
        <v>7</v>
      </c>
      <c r="N22" s="10">
        <v>0</v>
      </c>
      <c r="O22" s="11">
        <f t="shared" si="0"/>
        <v>7</v>
      </c>
      <c r="P22" s="47"/>
      <c r="Q22" s="47">
        <f t="shared" si="1"/>
        <v>0</v>
      </c>
      <c r="R22" s="16" t="s">
        <v>18</v>
      </c>
      <c r="S22" s="23"/>
    </row>
    <row r="23" spans="1:19" ht="16.5" x14ac:dyDescent="0.25">
      <c r="A23" s="44" t="s">
        <v>56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6"/>
      <c r="Q23" s="47">
        <f>SUM(Q10:Q22)</f>
        <v>0</v>
      </c>
      <c r="R23" s="43"/>
      <c r="S23" s="24"/>
    </row>
    <row r="24" spans="1:19" ht="16.5" x14ac:dyDescent="0.25">
      <c r="A24" s="44" t="s">
        <v>57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6"/>
      <c r="Q24" s="47">
        <f>Q23*0.2</f>
        <v>0</v>
      </c>
      <c r="R24" s="43"/>
      <c r="S24" s="24"/>
    </row>
    <row r="25" spans="1:19" ht="16.5" x14ac:dyDescent="0.25">
      <c r="A25" s="44" t="s">
        <v>58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6"/>
      <c r="Q25" s="47">
        <f>Q24+Q23</f>
        <v>0</v>
      </c>
      <c r="R25" s="43"/>
      <c r="S25" s="24"/>
    </row>
    <row r="26" spans="1:19" ht="16.5" x14ac:dyDescent="0.25">
      <c r="A26" s="14"/>
      <c r="B26" s="14"/>
      <c r="C26" s="14"/>
      <c r="D26" s="15"/>
      <c r="E26" s="15"/>
      <c r="F26" s="15"/>
      <c r="G26" s="15"/>
      <c r="H26" s="15"/>
      <c r="I26" s="15"/>
      <c r="J26" s="15"/>
      <c r="K26" s="15"/>
      <c r="L26" s="15"/>
      <c r="M26" s="14"/>
      <c r="N26" s="42"/>
      <c r="O26" s="41"/>
      <c r="P26" s="41"/>
      <c r="Q26" s="41"/>
      <c r="R26" s="18"/>
    </row>
    <row r="28" spans="1:19" ht="18.75" x14ac:dyDescent="0.3">
      <c r="A28" s="27" t="s">
        <v>34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9" x14ac:dyDescent="0.25">
      <c r="A29" s="28" t="s">
        <v>0</v>
      </c>
      <c r="B29" s="28" t="s">
        <v>1</v>
      </c>
      <c r="C29" s="28" t="s">
        <v>32</v>
      </c>
      <c r="D29" s="31" t="s">
        <v>3</v>
      </c>
      <c r="E29" s="32"/>
      <c r="F29" s="32"/>
      <c r="G29" s="32"/>
      <c r="H29" s="32"/>
      <c r="I29" s="32"/>
      <c r="J29" s="32"/>
      <c r="K29" s="32"/>
      <c r="L29" s="32"/>
      <c r="M29" s="32"/>
      <c r="N29" s="33"/>
      <c r="O29" s="29" t="s">
        <v>11</v>
      </c>
      <c r="P29" s="29" t="s">
        <v>54</v>
      </c>
      <c r="Q29" s="29" t="s">
        <v>55</v>
      </c>
      <c r="R29" s="28" t="s">
        <v>5</v>
      </c>
      <c r="S29" s="26" t="s">
        <v>37</v>
      </c>
    </row>
    <row r="30" spans="1:19" ht="31.5" x14ac:dyDescent="0.25">
      <c r="A30" s="28"/>
      <c r="B30" s="28"/>
      <c r="C30" s="28"/>
      <c r="D30" s="4">
        <v>1</v>
      </c>
      <c r="E30" s="4">
        <v>2</v>
      </c>
      <c r="F30" s="4">
        <v>3</v>
      </c>
      <c r="G30" s="4">
        <v>4</v>
      </c>
      <c r="H30" s="4">
        <v>5</v>
      </c>
      <c r="I30" s="4">
        <v>6</v>
      </c>
      <c r="J30" s="4">
        <v>7</v>
      </c>
      <c r="K30" s="4">
        <v>8</v>
      </c>
      <c r="L30" s="4">
        <v>9</v>
      </c>
      <c r="M30" s="4" t="s">
        <v>4</v>
      </c>
      <c r="N30" s="4" t="s">
        <v>10</v>
      </c>
      <c r="O30" s="30"/>
      <c r="P30" s="30"/>
      <c r="Q30" s="30"/>
      <c r="R30" s="28"/>
      <c r="S30" s="26"/>
    </row>
    <row r="31" spans="1:19" ht="33" x14ac:dyDescent="0.25">
      <c r="A31" s="7">
        <v>10</v>
      </c>
      <c r="B31" s="12" t="s">
        <v>44</v>
      </c>
      <c r="C31" s="8" t="s">
        <v>45</v>
      </c>
      <c r="D31" s="10">
        <v>0</v>
      </c>
      <c r="E31" s="9">
        <v>4</v>
      </c>
      <c r="F31" s="9">
        <v>4</v>
      </c>
      <c r="G31" s="9">
        <v>4</v>
      </c>
      <c r="H31" s="9">
        <v>4</v>
      </c>
      <c r="I31" s="9">
        <v>4</v>
      </c>
      <c r="J31" s="9">
        <v>4</v>
      </c>
      <c r="K31" s="9">
        <v>4</v>
      </c>
      <c r="L31" s="9">
        <v>4</v>
      </c>
      <c r="M31" s="10">
        <v>0</v>
      </c>
      <c r="N31" s="10">
        <v>0</v>
      </c>
      <c r="O31" s="19">
        <f t="shared" ref="O31:O40" si="3">SUM(D31:N31)</f>
        <v>32</v>
      </c>
      <c r="P31" s="48"/>
      <c r="Q31" s="48">
        <f>P31*O31</f>
        <v>0</v>
      </c>
      <c r="R31" s="8" t="s">
        <v>17</v>
      </c>
      <c r="S31" s="23" t="s">
        <v>38</v>
      </c>
    </row>
    <row r="32" spans="1:19" ht="95.1" customHeight="1" x14ac:dyDescent="0.25">
      <c r="A32" s="7">
        <v>11</v>
      </c>
      <c r="B32" s="8" t="s">
        <v>9</v>
      </c>
      <c r="C32" s="12" t="s">
        <v>40</v>
      </c>
      <c r="D32" s="9">
        <v>4</v>
      </c>
      <c r="E32" s="9">
        <v>4</v>
      </c>
      <c r="F32" s="9">
        <v>4</v>
      </c>
      <c r="G32" s="9">
        <v>4</v>
      </c>
      <c r="H32" s="9">
        <v>4</v>
      </c>
      <c r="I32" s="9">
        <v>4</v>
      </c>
      <c r="J32" s="9">
        <v>4</v>
      </c>
      <c r="K32" s="9">
        <v>4</v>
      </c>
      <c r="L32" s="9">
        <v>4</v>
      </c>
      <c r="M32" s="10">
        <v>0</v>
      </c>
      <c r="N32" s="10">
        <v>0</v>
      </c>
      <c r="O32" s="19">
        <f t="shared" si="3"/>
        <v>36</v>
      </c>
      <c r="P32" s="48"/>
      <c r="Q32" s="48">
        <f t="shared" ref="Q32:Q43" si="4">P32*O32</f>
        <v>0</v>
      </c>
      <c r="R32" s="17" t="s">
        <v>36</v>
      </c>
      <c r="S32" s="24"/>
    </row>
    <row r="33" spans="1:19" ht="95.1" customHeight="1" x14ac:dyDescent="0.25">
      <c r="A33" s="7">
        <v>12</v>
      </c>
      <c r="B33" s="8" t="s">
        <v>9</v>
      </c>
      <c r="C33" s="12" t="s">
        <v>41</v>
      </c>
      <c r="D33" s="9">
        <v>4</v>
      </c>
      <c r="E33" s="9">
        <v>4</v>
      </c>
      <c r="F33" s="9">
        <v>4</v>
      </c>
      <c r="G33" s="9">
        <v>4</v>
      </c>
      <c r="H33" s="9">
        <v>4</v>
      </c>
      <c r="I33" s="9">
        <v>4</v>
      </c>
      <c r="J33" s="9">
        <v>4</v>
      </c>
      <c r="K33" s="9">
        <v>4</v>
      </c>
      <c r="L33" s="9">
        <v>4</v>
      </c>
      <c r="M33" s="10">
        <v>0</v>
      </c>
      <c r="N33" s="10">
        <v>0</v>
      </c>
      <c r="O33" s="19">
        <f t="shared" si="3"/>
        <v>36</v>
      </c>
      <c r="P33" s="48"/>
      <c r="Q33" s="48">
        <f t="shared" si="4"/>
        <v>0</v>
      </c>
      <c r="R33" s="17" t="s">
        <v>36</v>
      </c>
      <c r="S33" s="24"/>
    </row>
    <row r="34" spans="1:19" ht="95.1" customHeight="1" x14ac:dyDescent="0.25">
      <c r="A34" s="7">
        <v>13</v>
      </c>
      <c r="B34" s="8" t="s">
        <v>9</v>
      </c>
      <c r="C34" s="12" t="s">
        <v>42</v>
      </c>
      <c r="D34" s="9">
        <v>3</v>
      </c>
      <c r="E34" s="9">
        <v>7</v>
      </c>
      <c r="F34" s="9">
        <v>7</v>
      </c>
      <c r="G34" s="9">
        <v>7</v>
      </c>
      <c r="H34" s="9">
        <v>7</v>
      </c>
      <c r="I34" s="9">
        <v>7</v>
      </c>
      <c r="J34" s="9">
        <v>7</v>
      </c>
      <c r="K34" s="9">
        <v>7</v>
      </c>
      <c r="L34" s="9">
        <v>7</v>
      </c>
      <c r="M34" s="10">
        <v>0</v>
      </c>
      <c r="N34" s="10">
        <v>0</v>
      </c>
      <c r="O34" s="19">
        <f t="shared" si="3"/>
        <v>59</v>
      </c>
      <c r="P34" s="48"/>
      <c r="Q34" s="48">
        <f t="shared" si="4"/>
        <v>0</v>
      </c>
      <c r="R34" s="17" t="s">
        <v>36</v>
      </c>
      <c r="S34" s="24"/>
    </row>
    <row r="35" spans="1:19" ht="23.1" customHeight="1" x14ac:dyDescent="0.25">
      <c r="A35" s="7">
        <v>1</v>
      </c>
      <c r="B35" s="8" t="s">
        <v>9</v>
      </c>
      <c r="C35" s="8" t="s">
        <v>20</v>
      </c>
      <c r="D35" s="9">
        <v>4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9">
        <f t="shared" si="3"/>
        <v>4</v>
      </c>
      <c r="P35" s="48"/>
      <c r="Q35" s="48">
        <f t="shared" si="4"/>
        <v>0</v>
      </c>
      <c r="R35" s="8" t="s">
        <v>12</v>
      </c>
      <c r="S35" s="24"/>
    </row>
    <row r="36" spans="1:19" ht="23.1" customHeight="1" x14ac:dyDescent="0.25">
      <c r="A36" s="7">
        <v>14</v>
      </c>
      <c r="B36" s="8" t="s">
        <v>8</v>
      </c>
      <c r="C36" s="8" t="s">
        <v>28</v>
      </c>
      <c r="D36" s="9">
        <v>4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9">
        <f t="shared" si="3"/>
        <v>4</v>
      </c>
      <c r="P36" s="48"/>
      <c r="Q36" s="48">
        <f t="shared" si="4"/>
        <v>0</v>
      </c>
      <c r="R36" s="8" t="s">
        <v>13</v>
      </c>
      <c r="S36" s="23" t="s">
        <v>38</v>
      </c>
    </row>
    <row r="37" spans="1:19" ht="23.1" customHeight="1" x14ac:dyDescent="0.25">
      <c r="A37" s="7">
        <v>15</v>
      </c>
      <c r="B37" s="8" t="s">
        <v>7</v>
      </c>
      <c r="C37" s="8" t="s">
        <v>22</v>
      </c>
      <c r="D37" s="9">
        <v>4</v>
      </c>
      <c r="E37" s="9">
        <v>4</v>
      </c>
      <c r="F37" s="9">
        <v>4</v>
      </c>
      <c r="G37" s="9">
        <v>4</v>
      </c>
      <c r="H37" s="9">
        <v>4</v>
      </c>
      <c r="I37" s="9">
        <v>4</v>
      </c>
      <c r="J37" s="9">
        <v>4</v>
      </c>
      <c r="K37" s="9">
        <v>4</v>
      </c>
      <c r="L37" s="9">
        <v>4</v>
      </c>
      <c r="M37" s="10">
        <v>0</v>
      </c>
      <c r="N37" s="10">
        <v>0</v>
      </c>
      <c r="O37" s="19">
        <f t="shared" si="3"/>
        <v>36</v>
      </c>
      <c r="P37" s="48"/>
      <c r="Q37" s="48">
        <f t="shared" si="4"/>
        <v>0</v>
      </c>
      <c r="R37" s="8" t="s">
        <v>16</v>
      </c>
      <c r="S37" s="23" t="s">
        <v>39</v>
      </c>
    </row>
    <row r="38" spans="1:19" ht="23.1" customHeight="1" x14ac:dyDescent="0.25">
      <c r="A38" s="7">
        <v>16</v>
      </c>
      <c r="B38" s="8" t="s">
        <v>8</v>
      </c>
      <c r="C38" s="8" t="s">
        <v>29</v>
      </c>
      <c r="D38" s="9">
        <v>12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9">
        <f t="shared" si="3"/>
        <v>12</v>
      </c>
      <c r="P38" s="48"/>
      <c r="Q38" s="48">
        <f t="shared" si="4"/>
        <v>0</v>
      </c>
      <c r="R38" s="8" t="s">
        <v>14</v>
      </c>
      <c r="S38" s="23" t="s">
        <v>38</v>
      </c>
    </row>
    <row r="39" spans="1:19" ht="23.1" customHeight="1" x14ac:dyDescent="0.25">
      <c r="A39" s="7">
        <v>17</v>
      </c>
      <c r="B39" s="8" t="s">
        <v>8</v>
      </c>
      <c r="C39" s="8" t="s">
        <v>30</v>
      </c>
      <c r="D39" s="9">
        <v>4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9">
        <f t="shared" si="3"/>
        <v>4</v>
      </c>
      <c r="P39" s="48"/>
      <c r="Q39" s="48">
        <f t="shared" si="4"/>
        <v>0</v>
      </c>
      <c r="R39" s="8" t="s">
        <v>15</v>
      </c>
      <c r="S39" s="23" t="s">
        <v>38</v>
      </c>
    </row>
    <row r="40" spans="1:19" ht="23.1" customHeight="1" x14ac:dyDescent="0.25">
      <c r="A40" s="7">
        <v>18</v>
      </c>
      <c r="B40" s="8" t="s">
        <v>9</v>
      </c>
      <c r="C40" s="8" t="s">
        <v>27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9">
        <v>10</v>
      </c>
      <c r="N40" s="10">
        <v>0</v>
      </c>
      <c r="O40" s="19">
        <f t="shared" si="3"/>
        <v>10</v>
      </c>
      <c r="P40" s="48"/>
      <c r="Q40" s="48">
        <f t="shared" si="4"/>
        <v>0</v>
      </c>
      <c r="R40" s="8" t="s">
        <v>18</v>
      </c>
      <c r="S40" s="23"/>
    </row>
    <row r="41" spans="1:19" ht="23.1" customHeight="1" x14ac:dyDescent="0.25">
      <c r="A41" s="7">
        <v>19</v>
      </c>
      <c r="B41" s="8" t="s">
        <v>9</v>
      </c>
      <c r="C41" s="8" t="s">
        <v>26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9">
        <v>5</v>
      </c>
      <c r="N41" s="10">
        <v>0</v>
      </c>
      <c r="O41" s="19">
        <v>5</v>
      </c>
      <c r="P41" s="48"/>
      <c r="Q41" s="48">
        <f t="shared" si="4"/>
        <v>0</v>
      </c>
      <c r="R41" s="8" t="s">
        <v>18</v>
      </c>
      <c r="S41" s="23"/>
    </row>
    <row r="42" spans="1:19" ht="33" x14ac:dyDescent="0.25">
      <c r="A42" s="20">
        <v>20</v>
      </c>
      <c r="B42" s="8" t="s">
        <v>7</v>
      </c>
      <c r="C42" s="8" t="s">
        <v>25</v>
      </c>
      <c r="D42" s="13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9">
        <v>5</v>
      </c>
      <c r="N42" s="10">
        <v>0</v>
      </c>
      <c r="O42" s="19">
        <f t="shared" ref="O42" si="5">SUM(D42:N42)</f>
        <v>5</v>
      </c>
      <c r="P42" s="48"/>
      <c r="Q42" s="48">
        <f t="shared" si="4"/>
        <v>0</v>
      </c>
      <c r="R42" s="12" t="s">
        <v>19</v>
      </c>
      <c r="S42" s="23" t="s">
        <v>39</v>
      </c>
    </row>
    <row r="43" spans="1:19" ht="33" x14ac:dyDescent="0.25">
      <c r="A43" s="20">
        <v>20</v>
      </c>
      <c r="B43" s="8" t="s">
        <v>7</v>
      </c>
      <c r="C43" s="8" t="s">
        <v>47</v>
      </c>
      <c r="D43" s="13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9">
        <v>4</v>
      </c>
      <c r="N43" s="10">
        <v>0</v>
      </c>
      <c r="O43" s="19">
        <v>4</v>
      </c>
      <c r="P43" s="48"/>
      <c r="Q43" s="48">
        <f t="shared" si="4"/>
        <v>0</v>
      </c>
      <c r="R43" s="17" t="s">
        <v>46</v>
      </c>
      <c r="S43" s="23" t="s">
        <v>38</v>
      </c>
    </row>
    <row r="44" spans="1:19" ht="16.5" x14ac:dyDescent="0.25">
      <c r="A44" s="44" t="s">
        <v>56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6"/>
      <c r="Q44" s="47">
        <f>SUM(Q31:Q43)</f>
        <v>0</v>
      </c>
      <c r="R44" s="43"/>
      <c r="S44" s="24"/>
    </row>
    <row r="45" spans="1:19" ht="16.5" x14ac:dyDescent="0.25">
      <c r="A45" s="44" t="s">
        <v>57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6"/>
      <c r="Q45" s="47">
        <f>Q44*0.2</f>
        <v>0</v>
      </c>
      <c r="R45" s="43"/>
      <c r="S45" s="24"/>
    </row>
    <row r="46" spans="1:19" ht="16.5" x14ac:dyDescent="0.25">
      <c r="A46" s="44" t="s">
        <v>58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6"/>
      <c r="Q46" s="47">
        <f>Q45+Q44</f>
        <v>0</v>
      </c>
      <c r="R46" s="43"/>
      <c r="S46" s="24"/>
    </row>
    <row r="48" spans="1:19" ht="18.75" x14ac:dyDescent="0.3">
      <c r="A48" s="27" t="s">
        <v>35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1:19" x14ac:dyDescent="0.25">
      <c r="A49" s="28" t="s">
        <v>0</v>
      </c>
      <c r="B49" s="28" t="s">
        <v>32</v>
      </c>
      <c r="C49" s="28" t="s">
        <v>2</v>
      </c>
      <c r="D49" s="31" t="s">
        <v>3</v>
      </c>
      <c r="E49" s="32"/>
      <c r="F49" s="32"/>
      <c r="G49" s="32"/>
      <c r="H49" s="32"/>
      <c r="I49" s="32"/>
      <c r="J49" s="32"/>
      <c r="K49" s="32"/>
      <c r="L49" s="32"/>
      <c r="M49" s="32"/>
      <c r="N49" s="33"/>
      <c r="O49" s="29" t="s">
        <v>11</v>
      </c>
      <c r="P49" s="29" t="s">
        <v>54</v>
      </c>
      <c r="Q49" s="29" t="s">
        <v>55</v>
      </c>
      <c r="R49" s="28" t="s">
        <v>5</v>
      </c>
      <c r="S49" s="26" t="s">
        <v>37</v>
      </c>
    </row>
    <row r="50" spans="1:19" ht="31.5" x14ac:dyDescent="0.25">
      <c r="A50" s="28"/>
      <c r="B50" s="28"/>
      <c r="C50" s="28"/>
      <c r="D50" s="4">
        <v>1</v>
      </c>
      <c r="E50" s="4">
        <v>2</v>
      </c>
      <c r="F50" s="4">
        <v>3</v>
      </c>
      <c r="G50" s="4">
        <v>4</v>
      </c>
      <c r="H50" s="4">
        <v>5</v>
      </c>
      <c r="I50" s="4">
        <v>6</v>
      </c>
      <c r="J50" s="4">
        <v>7</v>
      </c>
      <c r="K50" s="4">
        <v>8</v>
      </c>
      <c r="L50" s="4">
        <v>9</v>
      </c>
      <c r="M50" s="4" t="s">
        <v>4</v>
      </c>
      <c r="N50" s="4" t="s">
        <v>10</v>
      </c>
      <c r="O50" s="30"/>
      <c r="P50" s="30"/>
      <c r="Q50" s="30"/>
      <c r="R50" s="28"/>
      <c r="S50" s="26"/>
    </row>
    <row r="51" spans="1:19" ht="33" x14ac:dyDescent="0.25">
      <c r="A51" s="7">
        <v>7</v>
      </c>
      <c r="B51" s="12" t="s">
        <v>44</v>
      </c>
      <c r="C51" s="8" t="s">
        <v>45</v>
      </c>
      <c r="D51" s="10">
        <v>0</v>
      </c>
      <c r="E51" s="9">
        <v>3</v>
      </c>
      <c r="F51" s="9">
        <v>3</v>
      </c>
      <c r="G51" s="9">
        <v>3</v>
      </c>
      <c r="H51" s="9">
        <v>3</v>
      </c>
      <c r="I51" s="9">
        <v>3</v>
      </c>
      <c r="J51" s="9">
        <v>3</v>
      </c>
      <c r="K51" s="9">
        <v>3</v>
      </c>
      <c r="L51" s="9">
        <v>3</v>
      </c>
      <c r="M51" s="10">
        <v>0</v>
      </c>
      <c r="N51" s="10">
        <v>0</v>
      </c>
      <c r="O51" s="11">
        <f t="shared" ref="O51:O63" si="6">SUM(D51:N51)</f>
        <v>24</v>
      </c>
      <c r="P51" s="47"/>
      <c r="Q51" s="47">
        <f>P51*O51</f>
        <v>0</v>
      </c>
      <c r="R51" s="8" t="s">
        <v>17</v>
      </c>
      <c r="S51" s="23" t="s">
        <v>38</v>
      </c>
    </row>
    <row r="52" spans="1:19" ht="95.1" customHeight="1" x14ac:dyDescent="0.25">
      <c r="A52" s="7">
        <v>8</v>
      </c>
      <c r="B52" s="8" t="s">
        <v>9</v>
      </c>
      <c r="C52" s="12" t="s">
        <v>43</v>
      </c>
      <c r="D52" s="9">
        <v>2</v>
      </c>
      <c r="E52" s="9">
        <v>4</v>
      </c>
      <c r="F52" s="9">
        <v>4</v>
      </c>
      <c r="G52" s="9">
        <v>4</v>
      </c>
      <c r="H52" s="9">
        <v>4</v>
      </c>
      <c r="I52" s="9">
        <v>4</v>
      </c>
      <c r="J52" s="9">
        <v>4</v>
      </c>
      <c r="K52" s="9">
        <v>4</v>
      </c>
      <c r="L52" s="9">
        <v>4</v>
      </c>
      <c r="M52" s="10">
        <v>0</v>
      </c>
      <c r="N52" s="10">
        <v>0</v>
      </c>
      <c r="O52" s="11">
        <f t="shared" si="6"/>
        <v>34</v>
      </c>
      <c r="P52" s="47"/>
      <c r="Q52" s="47">
        <f t="shared" ref="Q52:Q63" si="7">P52*O52</f>
        <v>0</v>
      </c>
      <c r="R52" s="17" t="s">
        <v>36</v>
      </c>
      <c r="S52" s="36"/>
    </row>
    <row r="53" spans="1:19" ht="95.1" customHeight="1" x14ac:dyDescent="0.25">
      <c r="A53" s="7">
        <v>9</v>
      </c>
      <c r="B53" s="8" t="s">
        <v>9</v>
      </c>
      <c r="C53" s="12" t="s">
        <v>41</v>
      </c>
      <c r="D53" s="9">
        <v>2</v>
      </c>
      <c r="E53" s="9">
        <v>1</v>
      </c>
      <c r="F53" s="9">
        <v>1</v>
      </c>
      <c r="G53" s="9">
        <v>1</v>
      </c>
      <c r="H53" s="9">
        <v>1</v>
      </c>
      <c r="I53" s="9">
        <v>1</v>
      </c>
      <c r="J53" s="9">
        <v>1</v>
      </c>
      <c r="K53" s="9">
        <v>1</v>
      </c>
      <c r="L53" s="9">
        <v>1</v>
      </c>
      <c r="M53" s="10">
        <v>0</v>
      </c>
      <c r="N53" s="10">
        <v>0</v>
      </c>
      <c r="O53" s="11">
        <f t="shared" si="6"/>
        <v>10</v>
      </c>
      <c r="P53" s="47"/>
      <c r="Q53" s="47">
        <f t="shared" si="7"/>
        <v>0</v>
      </c>
      <c r="R53" s="17" t="s">
        <v>36</v>
      </c>
      <c r="S53" s="36"/>
    </row>
    <row r="54" spans="1:19" ht="95.1" customHeight="1" x14ac:dyDescent="0.25">
      <c r="A54" s="7">
        <v>10</v>
      </c>
      <c r="B54" s="8" t="s">
        <v>9</v>
      </c>
      <c r="C54" s="12" t="s">
        <v>42</v>
      </c>
      <c r="D54" s="9">
        <v>10</v>
      </c>
      <c r="E54" s="9">
        <v>12</v>
      </c>
      <c r="F54" s="9">
        <v>12</v>
      </c>
      <c r="G54" s="9">
        <v>12</v>
      </c>
      <c r="H54" s="9">
        <v>12</v>
      </c>
      <c r="I54" s="9">
        <v>12</v>
      </c>
      <c r="J54" s="9">
        <v>12</v>
      </c>
      <c r="K54" s="9">
        <v>12</v>
      </c>
      <c r="L54" s="9">
        <v>12</v>
      </c>
      <c r="M54" s="10">
        <v>0</v>
      </c>
      <c r="N54" s="10">
        <v>0</v>
      </c>
      <c r="O54" s="11">
        <f t="shared" si="6"/>
        <v>106</v>
      </c>
      <c r="P54" s="47"/>
      <c r="Q54" s="47">
        <f t="shared" si="7"/>
        <v>0</v>
      </c>
      <c r="R54" s="17" t="s">
        <v>36</v>
      </c>
      <c r="S54" s="36"/>
    </row>
    <row r="55" spans="1:19" ht="23.1" customHeight="1" x14ac:dyDescent="0.25">
      <c r="A55" s="7">
        <v>1</v>
      </c>
      <c r="B55" s="8" t="s">
        <v>9</v>
      </c>
      <c r="C55" s="8" t="s">
        <v>20</v>
      </c>
      <c r="D55" s="9">
        <v>3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1">
        <f t="shared" si="6"/>
        <v>3</v>
      </c>
      <c r="P55" s="47"/>
      <c r="Q55" s="47">
        <f t="shared" si="7"/>
        <v>0</v>
      </c>
      <c r="R55" s="8" t="s">
        <v>12</v>
      </c>
      <c r="S55" s="24"/>
    </row>
    <row r="56" spans="1:19" ht="23.1" customHeight="1" x14ac:dyDescent="0.25">
      <c r="A56" s="7">
        <v>12</v>
      </c>
      <c r="B56" s="8" t="s">
        <v>7</v>
      </c>
      <c r="C56" s="8" t="s">
        <v>22</v>
      </c>
      <c r="D56" s="9">
        <v>3</v>
      </c>
      <c r="E56" s="9">
        <v>3</v>
      </c>
      <c r="F56" s="9">
        <v>3</v>
      </c>
      <c r="G56" s="9">
        <v>3</v>
      </c>
      <c r="H56" s="9">
        <v>3</v>
      </c>
      <c r="I56" s="9">
        <v>3</v>
      </c>
      <c r="J56" s="9">
        <v>3</v>
      </c>
      <c r="K56" s="9">
        <v>3</v>
      </c>
      <c r="L56" s="9">
        <v>3</v>
      </c>
      <c r="M56" s="10">
        <v>0</v>
      </c>
      <c r="N56" s="10">
        <v>0</v>
      </c>
      <c r="O56" s="11">
        <f t="shared" si="6"/>
        <v>27</v>
      </c>
      <c r="P56" s="47"/>
      <c r="Q56" s="47">
        <f t="shared" si="7"/>
        <v>0</v>
      </c>
      <c r="R56" s="8" t="s">
        <v>16</v>
      </c>
      <c r="S56" s="23" t="s">
        <v>39</v>
      </c>
    </row>
    <row r="57" spans="1:19" ht="23.1" customHeight="1" x14ac:dyDescent="0.25">
      <c r="A57" s="7">
        <v>11</v>
      </c>
      <c r="B57" s="8" t="s">
        <v>8</v>
      </c>
      <c r="C57" s="8" t="s">
        <v>21</v>
      </c>
      <c r="D57" s="9">
        <v>3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1">
        <f t="shared" si="6"/>
        <v>3</v>
      </c>
      <c r="P57" s="47"/>
      <c r="Q57" s="47">
        <f t="shared" si="7"/>
        <v>0</v>
      </c>
      <c r="R57" s="8" t="s">
        <v>13</v>
      </c>
      <c r="S57" s="23" t="s">
        <v>38</v>
      </c>
    </row>
    <row r="58" spans="1:19" ht="23.1" customHeight="1" x14ac:dyDescent="0.25">
      <c r="A58" s="7">
        <v>13</v>
      </c>
      <c r="B58" s="8" t="s">
        <v>8</v>
      </c>
      <c r="C58" s="8" t="s">
        <v>23</v>
      </c>
      <c r="D58" s="9">
        <v>9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1">
        <f t="shared" si="6"/>
        <v>9</v>
      </c>
      <c r="P58" s="47"/>
      <c r="Q58" s="47">
        <f t="shared" si="7"/>
        <v>0</v>
      </c>
      <c r="R58" s="8" t="s">
        <v>14</v>
      </c>
      <c r="S58" s="23" t="s">
        <v>38</v>
      </c>
    </row>
    <row r="59" spans="1:19" ht="23.1" customHeight="1" x14ac:dyDescent="0.25">
      <c r="A59" s="7">
        <v>14</v>
      </c>
      <c r="B59" s="8" t="s">
        <v>8</v>
      </c>
      <c r="C59" s="8" t="s">
        <v>30</v>
      </c>
      <c r="D59" s="9">
        <v>3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1">
        <f t="shared" si="6"/>
        <v>3</v>
      </c>
      <c r="P59" s="47"/>
      <c r="Q59" s="47">
        <f t="shared" si="7"/>
        <v>0</v>
      </c>
      <c r="R59" s="8" t="s">
        <v>15</v>
      </c>
      <c r="S59" s="23" t="s">
        <v>38</v>
      </c>
    </row>
    <row r="60" spans="1:19" ht="33" x14ac:dyDescent="0.25">
      <c r="A60" s="7">
        <v>15</v>
      </c>
      <c r="B60" s="8" t="s">
        <v>7</v>
      </c>
      <c r="C60" s="8" t="s">
        <v>25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9">
        <v>4</v>
      </c>
      <c r="N60" s="10">
        <v>0</v>
      </c>
      <c r="O60" s="11">
        <f t="shared" si="6"/>
        <v>4</v>
      </c>
      <c r="P60" s="47"/>
      <c r="Q60" s="47">
        <f t="shared" si="7"/>
        <v>0</v>
      </c>
      <c r="R60" s="12" t="s">
        <v>19</v>
      </c>
      <c r="S60" s="23" t="s">
        <v>39</v>
      </c>
    </row>
    <row r="61" spans="1:19" ht="33" x14ac:dyDescent="0.25">
      <c r="A61" s="7">
        <v>15</v>
      </c>
      <c r="B61" s="8" t="s">
        <v>7</v>
      </c>
      <c r="C61" s="8" t="s">
        <v>47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9">
        <v>3</v>
      </c>
      <c r="N61" s="10">
        <v>0</v>
      </c>
      <c r="O61" s="11">
        <v>3</v>
      </c>
      <c r="P61" s="47"/>
      <c r="Q61" s="47">
        <f t="shared" si="7"/>
        <v>0</v>
      </c>
      <c r="R61" s="17" t="s">
        <v>46</v>
      </c>
      <c r="S61" s="23" t="s">
        <v>38</v>
      </c>
    </row>
    <row r="62" spans="1:19" ht="23.1" customHeight="1" x14ac:dyDescent="0.25">
      <c r="A62" s="7">
        <v>16</v>
      </c>
      <c r="B62" s="8" t="s">
        <v>9</v>
      </c>
      <c r="C62" s="8" t="s">
        <v>31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9">
        <v>5</v>
      </c>
      <c r="N62" s="10">
        <v>0</v>
      </c>
      <c r="O62" s="11">
        <v>5</v>
      </c>
      <c r="P62" s="47"/>
      <c r="Q62" s="47">
        <f t="shared" si="7"/>
        <v>0</v>
      </c>
      <c r="R62" s="8" t="s">
        <v>18</v>
      </c>
      <c r="S62" s="23"/>
    </row>
    <row r="63" spans="1:19" ht="21.75" customHeight="1" x14ac:dyDescent="0.25">
      <c r="A63" s="7">
        <v>17</v>
      </c>
      <c r="B63" s="8" t="s">
        <v>9</v>
      </c>
      <c r="C63" s="8" t="s">
        <v>27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9">
        <v>7</v>
      </c>
      <c r="N63" s="10">
        <v>0</v>
      </c>
      <c r="O63" s="11">
        <f t="shared" si="6"/>
        <v>7</v>
      </c>
      <c r="P63" s="47"/>
      <c r="Q63" s="47">
        <f t="shared" si="7"/>
        <v>0</v>
      </c>
      <c r="R63" s="8" t="s">
        <v>18</v>
      </c>
      <c r="S63" s="23"/>
    </row>
    <row r="64" spans="1:19" ht="16.5" x14ac:dyDescent="0.25">
      <c r="A64" s="44" t="s">
        <v>56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6"/>
      <c r="Q64" s="47">
        <f>SUM(Q51:Q63)</f>
        <v>0</v>
      </c>
      <c r="R64" s="43"/>
      <c r="S64" s="24"/>
    </row>
    <row r="65" spans="1:19" ht="16.5" x14ac:dyDescent="0.25">
      <c r="A65" s="44" t="s">
        <v>57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6"/>
      <c r="Q65" s="47">
        <f>Q64*0.2</f>
        <v>0</v>
      </c>
      <c r="R65" s="43"/>
      <c r="S65" s="24"/>
    </row>
    <row r="66" spans="1:19" ht="16.5" x14ac:dyDescent="0.25">
      <c r="A66" s="44" t="s">
        <v>58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6"/>
      <c r="Q66" s="47">
        <f>Q65+Q64</f>
        <v>0</v>
      </c>
      <c r="R66" s="43"/>
      <c r="S66" s="24"/>
    </row>
    <row r="67" spans="1:19" ht="16.5" x14ac:dyDescent="0.25">
      <c r="A67" s="44" t="s">
        <v>59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6"/>
      <c r="Q67" s="47">
        <f>Q64+Q44+Q23</f>
        <v>0</v>
      </c>
      <c r="R67" s="43"/>
      <c r="S67" s="24"/>
    </row>
    <row r="68" spans="1:19" ht="16.5" x14ac:dyDescent="0.25">
      <c r="A68" s="44" t="s">
        <v>57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6"/>
      <c r="Q68" s="47">
        <f>Q65+Q45+Q24</f>
        <v>0</v>
      </c>
      <c r="R68" s="43"/>
      <c r="S68" s="24"/>
    </row>
    <row r="69" spans="1:19" ht="16.5" x14ac:dyDescent="0.25">
      <c r="A69" s="44" t="s">
        <v>60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6"/>
      <c r="Q69" s="47">
        <f>Q66+Q46+Q25</f>
        <v>0</v>
      </c>
      <c r="R69" s="43"/>
      <c r="S69" s="24"/>
    </row>
    <row r="71" spans="1:19" ht="123.6" customHeight="1" x14ac:dyDescent="0.3">
      <c r="B71" s="34" t="s">
        <v>48</v>
      </c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25"/>
      <c r="Q71" s="25"/>
      <c r="R71" s="6"/>
    </row>
    <row r="72" spans="1:19" ht="84" customHeight="1" x14ac:dyDescent="0.35">
      <c r="B72" s="21" t="s">
        <v>49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2"/>
      <c r="P72" s="22"/>
      <c r="Q72" s="22"/>
    </row>
  </sheetData>
  <mergeCells count="49">
    <mergeCell ref="A69:P69"/>
    <mergeCell ref="A68:P68"/>
    <mergeCell ref="A67:P67"/>
    <mergeCell ref="A66:P66"/>
    <mergeCell ref="P29:P30"/>
    <mergeCell ref="Q29:Q30"/>
    <mergeCell ref="P49:P50"/>
    <mergeCell ref="Q49:Q50"/>
    <mergeCell ref="A44:P44"/>
    <mergeCell ref="A45:P45"/>
    <mergeCell ref="A46:P46"/>
    <mergeCell ref="A64:P64"/>
    <mergeCell ref="A65:P65"/>
    <mergeCell ref="A25:P25"/>
    <mergeCell ref="A24:P24"/>
    <mergeCell ref="A23:P23"/>
    <mergeCell ref="B1:S1"/>
    <mergeCell ref="C5:S5"/>
    <mergeCell ref="C4:S4"/>
    <mergeCell ref="A3:S3"/>
    <mergeCell ref="B71:O71"/>
    <mergeCell ref="S52:S54"/>
    <mergeCell ref="S11:S13"/>
    <mergeCell ref="A48:R48"/>
    <mergeCell ref="A49:A50"/>
    <mergeCell ref="B49:B50"/>
    <mergeCell ref="S8:S9"/>
    <mergeCell ref="S29:S30"/>
    <mergeCell ref="S49:S50"/>
    <mergeCell ref="C49:C50"/>
    <mergeCell ref="D49:N49"/>
    <mergeCell ref="O49:O50"/>
    <mergeCell ref="R49:R50"/>
    <mergeCell ref="A28:R28"/>
    <mergeCell ref="A29:A30"/>
    <mergeCell ref="B29:B30"/>
    <mergeCell ref="C29:C30"/>
    <mergeCell ref="D29:N29"/>
    <mergeCell ref="O29:O30"/>
    <mergeCell ref="R29:R30"/>
    <mergeCell ref="R8:R9"/>
    <mergeCell ref="A7:R7"/>
    <mergeCell ref="A8:A9"/>
    <mergeCell ref="B8:B9"/>
    <mergeCell ref="C8:C9"/>
    <mergeCell ref="D8:M8"/>
    <mergeCell ref="O8:O9"/>
    <mergeCell ref="Q8:Q9"/>
    <mergeCell ref="P8:P9"/>
  </mergeCells>
  <pageMargins left="0.62992125984251968" right="0.23622047244094491" top="0.35433070866141736" bottom="0.35433070866141736" header="0.31496062992125984" footer="0.31496062992125984"/>
  <pageSetup paperSize="9" scale="51" orientation="landscape" r:id="rId1"/>
  <rowBreaks count="3" manualBreakCount="3">
    <brk id="26" max="16" man="1"/>
    <brk id="46" max="16" man="1"/>
    <brk id="66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 работ</vt:lpstr>
      <vt:lpstr>'Объем работ'!Область_печати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Пенкин Дмитрий Николаевич</dc:creator>
  <cp:lastModifiedBy>Матвеева Виктория Дмитриевна</cp:lastModifiedBy>
  <cp:lastPrinted>2024-06-20T12:21:30Z</cp:lastPrinted>
  <dcterms:created xsi:type="dcterms:W3CDTF">2015-06-05T18:19:34Z</dcterms:created>
  <dcterms:modified xsi:type="dcterms:W3CDTF">2025-10-02T06:12:41Z</dcterms:modified>
</cp:coreProperties>
</file>